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2" showHorizontalScroll="1" showVerticalScroll="1"/>
  </bookViews>
  <sheets>
    <sheet name="Instrucțiuni" sheetId="1" state="visible" r:id="rId1"/>
    <sheet name="Săptămâna 1" sheetId="2" state="visible" r:id="rId2"/>
    <sheet name="Săptămâna 2" sheetId="3" state="visible" r:id="rId3"/>
    <sheet name="Rezumat" sheetId="4" state="visible" r:id="rId4"/>
  </sheets>
  <definedNames>
    <definedName name="_xlnm.Print_Area" localSheetId="0" hidden="0">Instrucțiuni!$A$1:$C$27</definedName>
    <definedName name="_xlnm.Print_Area" localSheetId="1" hidden="0">'Săptămâna 1'!$A$1:$I$24</definedName>
    <definedName name="_xlnm.Print_Area" localSheetId="2" hidden="0">'Săptămâna 2'!$A$1:$I$24</definedName>
    <definedName name="_xlnm.Print_Area" localSheetId="3" hidden="0">Rezumat!$A$1:$H$20</definedName>
  </definedName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<sst xmlns="http://schemas.openxmlformats.org/spreadsheetml/2006/main" count="65" uniqueCount="65">
  <si>
    <t xml:space="preserve">Jurnal de somn</t>
  </si>
  <si>
    <t xml:space="preserve">Completează doar celulele albastre din foile „Săptămâna 1” și „Săptămâna 2”. Restul se calculează singur.</t>
  </si>
  <si>
    <t xml:space="preserve">Cum se completează</t>
  </si>
  <si>
    <t>—</t>
  </si>
  <si>
    <t xml:space="preserve">Completează dimineața, la câteva minute după ce te-ai dat jos din pat. Nu ține jurnalul lângă pat.</t>
  </si>
  <si>
    <t xml:space="preserve">Estimează. Precizia la minut nu contează; consecvența de la o zi la alta, da.</t>
  </si>
  <si>
    <t xml:space="preserve">Nu verifica ora în timpul nopții și nu folosi telefonul sau ceasul inteligent pentru a măsura somnul.</t>
  </si>
  <si>
    <t xml:space="preserve">Uitatul la ceas crește anxietatea și prelungește insomnia. Dacă ai un ceas lângă pat, întoarce-i cadranul spre perete.</t>
  </si>
  <si>
    <t xml:space="preserve">Completează ambele săptămâni înainte de a trage vreo concluzie. Somnul variază mult de la o noapte la alta.</t>
  </si>
  <si>
    <t xml:space="preserve">În tot acest timp nu schimba nimic. Etapa aceasta este doar observare.</t>
  </si>
  <si>
    <t xml:space="preserve">Cum se scriu orele</t>
  </si>
  <si>
    <t xml:space="preserve">Scrie orele cu două puncte: tastezi 22:45 și celula o arată la fel, 22:45. Minutele se scriu ca număr simplu: 40, nu 0:40.</t>
  </si>
  <si>
    <t xml:space="preserve">Dacă o noapte a rămas necompletată, lasă coloana goală. Media se calculează doar din zilele completate.</t>
  </si>
  <si>
    <t xml:space="preserve">Ce se calculează automat</t>
  </si>
  <si>
    <t xml:space="preserve">Ultimele trei rânduri ale fiecărei săptămâni: timpul petrecut în pat, timpul efectiv de somn și eficiența somnului.</t>
  </si>
  <si>
    <t xml:space="preserve">Nu ai de făcut niciun calcul.</t>
  </si>
  <si>
    <t xml:space="preserve">Un lucru important</t>
  </si>
  <si>
    <t xml:space="preserve">Nu urmări cifra zilnică și nu o compara de la o noapte la alta. Preocuparea pentru performanța somnului este ea însăși</t>
  </si>
  <si>
    <t xml:space="preserve">unul dintre mecanismele care întrețin insomnia. Ce contează este media pe două săptămâni, din foaia „Rezumat”.</t>
  </si>
  <si>
    <t xml:space="preserve">Fișa are scop educativ. Nu înlocuiește evaluarea sau tratamentul de specialitate.</t>
  </si>
  <si>
    <t xml:space="preserve">Victoria Coslet · psiholog clinician și psihoterapeut · victoriacoslet.ro</t>
  </si>
  <si>
    <t xml:space="preserve">săptămâna 1</t>
  </si>
  <si>
    <t xml:space="preserve">Completează în fiecare dimineață, despre noaptea care tocmai a trecut. Estimează — nu te uita la ceas în timpul nopții.</t>
  </si>
  <si>
    <t xml:space="preserve">CE NOTEZ</t>
  </si>
  <si>
    <t>Exemplu</t>
  </si>
  <si>
    <t xml:space="preserve">Ziua 1</t>
  </si>
  <si>
    <t xml:space="preserve">Ziua 2</t>
  </si>
  <si>
    <t xml:space="preserve">Ziua 3</t>
  </si>
  <si>
    <t xml:space="preserve">Ziua 4</t>
  </si>
  <si>
    <t xml:space="preserve">Ziua 5</t>
  </si>
  <si>
    <t xml:space="preserve">Ziua 6</t>
  </si>
  <si>
    <t xml:space="preserve">Ziua 7</t>
  </si>
  <si>
    <t xml:space="preserve">Data dimineții în care completez</t>
  </si>
  <si>
    <t>02.03.2026</t>
  </si>
  <si>
    <t xml:space="preserve">Ora la care am intrat în pat aseară</t>
  </si>
  <si>
    <t xml:space="preserve">Ora la care am stins lumina și am încercat să adorm</t>
  </si>
  <si>
    <t xml:space="preserve">Cât am stat treaz până am adormit (minute)</t>
  </si>
  <si>
    <t xml:space="preserve">De câte ori m-am trezit în timpul nopții</t>
  </si>
  <si>
    <t xml:space="preserve">Cât am stat treaz, în total, la aceste treziri (minute)</t>
  </si>
  <si>
    <t xml:space="preserve">Ora la care m-am trezit ultima dată, dimineața</t>
  </si>
  <si>
    <t xml:space="preserve">Ora la care m-am ridicat efectiv din pat</t>
  </si>
  <si>
    <t xml:space="preserve">Cât am dormit ieri în timpul zilei (minute)</t>
  </si>
  <si>
    <t xml:space="preserve">Cafea, alcool, medicamente ieri — ce și la ce oră</t>
  </si>
  <si>
    <t xml:space="preserve">cafea 9:00
vin 20:00</t>
  </si>
  <si>
    <t xml:space="preserve">Cât de bine am dormit, de la 1 la 5</t>
  </si>
  <si>
    <t xml:space="preserve">A · Timp petrecut în pat</t>
  </si>
  <si>
    <t xml:space="preserve">B · Timp total de somn</t>
  </si>
  <si>
    <t xml:space="preserve">Eficiența somnului = B ÷ A × 100</t>
  </si>
  <si>
    <t>Verificare</t>
  </si>
  <si>
    <t xml:space="preserve">Orele se scriu cu două puncte: tastezi 22:45 și celula arată 22:45. Minutele se scriu ca număr simplu: 40.   ·   Dacă apare „verifică orele”, rescrie peste valoarea respectivă.</t>
  </si>
  <si>
    <t xml:space="preserve">săptămâna 2</t>
  </si>
  <si>
    <t xml:space="preserve">cafea 9:00</t>
  </si>
  <si>
    <t xml:space="preserve">Rezumatul celor două săptămâni</t>
  </si>
  <si>
    <t xml:space="preserve">Nopți completate</t>
  </si>
  <si>
    <t xml:space="preserve">Timp mediu de somn</t>
  </si>
  <si>
    <t xml:space="preserve">Timp mediu petrecut în pat</t>
  </si>
  <si>
    <t xml:space="preserve">Eficiența medie a somnului</t>
  </si>
  <si>
    <t xml:space="preserve">Minute medii până la adormire</t>
  </si>
  <si>
    <t xml:space="preserve">Număr mediu de treziri pe noapte</t>
  </si>
  <si>
    <t xml:space="preserve">Calitatea medie resimțită (1–5)</t>
  </si>
  <si>
    <t xml:space="preserve">Regularitatea orei de ridicare (cea mai târzie minus cea mai devreme)</t>
  </si>
  <si>
    <t xml:space="preserve">Cifrele se citesc împreună cu specialistul. O eficiență medie sub 85%, menținută pe două săptămâni, arată de obicei</t>
  </si>
  <si>
    <t xml:space="preserve">că petreci în pat considerabil mai mult timp decât dormi — tiparul obișnuit al insomniei cronice.</t>
  </si>
  <si>
    <t xml:space="preserve">Media rezultată din jurnal este aproape întotdeauna mai mare decât impresia subiectivă.</t>
  </si>
  <si>
    <t xml:space="preserve">Nu urmări valoarea de la o noapte la alta. Preocuparea pentru performanța somnului întreține insomnia.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</si>
</sst>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hh\:mm"/>
    <numFmt numFmtId="165" formatCode="[h]:mm"/>
    <numFmt numFmtId="166" formatCode="0.0"/>
  </numFmts>
  <fonts count="26">
    <font>
      <sz val="11.000000"/>
      <color theme="1"/>
      <name val="Calibri"/>
    </font>
    <font>
      <sz val="10.000000"/>
      <name val="Arial"/>
    </font>
    <font>
      <b/>
      <sz val="18.000000"/>
      <color rgb="FF4F6949"/>
      <name val="Georgia"/>
    </font>
    <font>
      <sz val="11.000000"/>
      <color rgb="FF2E3330"/>
      <name val="Georgia"/>
    </font>
    <font>
      <b/>
      <sz val="12.500000"/>
      <color rgb="FF4F6949"/>
      <name val="Georgia"/>
    </font>
    <font>
      <sz val="11.000000"/>
      <color rgb="FFA8854F"/>
      <name val="Georgia"/>
    </font>
    <font>
      <b/>
      <sz val="12.500000"/>
      <color rgb="FFA8854F"/>
      <name val="Georgia"/>
    </font>
    <font>
      <sz val="9.500000"/>
      <color rgb="FF6B716C"/>
      <name val="Georgia"/>
    </font>
    <font>
      <b/>
      <sz val="17.000000"/>
      <color rgb="FF4F6949"/>
      <name val="Georgia"/>
    </font>
    <font>
      <i/>
      <sz val="11.000000"/>
      <color rgb="FFA8854F"/>
      <name val="Georgia"/>
    </font>
    <font>
      <sz val="10.000000"/>
      <color rgb="FF6B716C"/>
      <name val="Georgia"/>
    </font>
    <font>
      <b/>
      <sz val="9.500000"/>
      <color rgb="FF4F6949"/>
      <name val="Georgia"/>
    </font>
    <font>
      <b/>
      <i/>
      <sz val="9.500000"/>
      <color rgb="FFA8854F"/>
      <name val="Georgia"/>
    </font>
    <font>
      <sz val="9.500000"/>
      <color rgb="FF2E3330"/>
      <name val="Georgia"/>
    </font>
    <font>
      <i/>
      <sz val="9.500000"/>
      <color rgb="FF6B716C"/>
      <name val="Georgia"/>
    </font>
    <font>
      <sz val="9.500000"/>
      <color rgb="FF1F4E79"/>
      <name val="Georgia"/>
    </font>
    <font>
      <sz val="9.500000"/>
      <color rgb="FF4F6949"/>
      <name val="Georgia"/>
    </font>
    <font>
      <b/>
      <sz val="9.500000"/>
      <color rgb="FFA8854F"/>
      <name val="Georgia"/>
    </font>
    <font>
      <b/>
      <sz val="9.000000"/>
      <color rgb="FFA8854F"/>
      <name val="Georgia"/>
    </font>
    <font>
      <i/>
      <sz val="9.000000"/>
      <color rgb="FFA8854F"/>
      <name val="Georgia"/>
    </font>
    <font>
      <sz val="8.500000"/>
      <color rgb="FF6B716C"/>
      <name val="Georgia"/>
    </font>
    <font>
      <b/>
      <sz val="15.000000"/>
      <color rgb="FF4F6949"/>
      <name val="Georgia"/>
    </font>
    <font>
      <sz val="10.500000"/>
      <color rgb="FF2E3330"/>
      <name val="Georgia"/>
    </font>
    <font>
      <b/>
      <sz val="10.500000"/>
      <color rgb="FF4F6949"/>
      <name val="Georgia"/>
    </font>
    <font>
      <sz val="10.000000"/>
      <color rgb="FF2E3330"/>
      <name val="Georgia"/>
    </font>
    <font>
      <sz val="10.000000"/>
      <color rgb="FFA8854F"/>
      <name val="Georgia"/>
    </font>
  </fonts>
  <fills count="6">
    <fill>
      <patternFill patternType="none"/>
    </fill>
    <fill>
      <patternFill patternType="gray125"/>
    </fill>
    <fill>
      <patternFill patternType="solid">
        <fgColor rgb="FFE9EFE6"/>
        <bgColor rgb="FFF3F0EA"/>
      </patternFill>
    </fill>
    <fill>
      <patternFill patternType="solid">
        <fgColor rgb="FFF6F5F2"/>
        <bgColor rgb="FFF5F9FC"/>
      </patternFill>
    </fill>
    <fill>
      <patternFill patternType="solid">
        <fgColor rgb="FFF5F9FC"/>
        <bgColor rgb="FFF6F5F2"/>
      </patternFill>
    </fill>
    <fill>
      <patternFill patternType="solid">
        <fgColor rgb="FFF3F0EA"/>
        <bgColor rgb="FFF6F5F2"/>
      </patternFill>
    </fill>
  </fills>
  <borders count="2">
    <border>
      <left style="none"/>
      <right style="none"/>
      <top style="none"/>
      <bottom style="none"/>
      <diagonal style="none"/>
    </border>
    <border>
      <left style="thin">
        <color rgb="FFD5D0C8"/>
      </left>
      <right style="thin">
        <color rgb="FFD5D0C8"/>
      </right>
      <top style="thin">
        <color rgb="FFD5D0C8"/>
      </top>
      <bottom style="thin">
        <color rgb="FFD5D0C8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40">
    <xf fontId="0" fillId="0" borderId="0" numFmtId="0" xfId="0" applyProtection="0">
      <protection hidden="0" locked="1"/>
    </xf>
    <xf fontId="2" fillId="0" borderId="0" numFmtId="0" xfId="0" applyFont="1" applyAlignment="1" applyProtection="0">
      <alignment vertical="center"/>
      <protection hidden="0" locked="1"/>
    </xf>
    <xf fontId="3" fillId="0" borderId="0" numFmtId="0" xfId="0" applyFont="1" applyAlignment="1" applyProtection="0">
      <alignment vertical="center"/>
      <protection hidden="0" locked="1"/>
    </xf>
    <xf fontId="4" fillId="0" borderId="0" numFmtId="0" xfId="0" applyFont="1" applyAlignment="1" applyProtection="0">
      <alignment vertical="center"/>
      <protection hidden="0" locked="1"/>
    </xf>
    <xf fontId="5" fillId="0" borderId="0" numFmtId="0" xfId="0" applyFont="1" applyProtection="0">
      <protection hidden="0" locked="1"/>
    </xf>
    <xf fontId="5" fillId="0" borderId="0" numFmtId="0" xfId="0" applyFont="1" applyAlignment="1" applyProtection="0">
      <alignment vertical="center"/>
      <protection hidden="0" locked="1"/>
    </xf>
    <xf fontId="6" fillId="0" borderId="0" numFmtId="0" xfId="0" applyFont="1" applyAlignment="1" applyProtection="0">
      <alignment vertical="center"/>
      <protection hidden="0" locked="1"/>
    </xf>
    <xf fontId="7" fillId="0" borderId="0" numFmtId="0" xfId="0" applyFont="1" applyAlignment="1" applyProtection="0">
      <alignment vertical="center"/>
      <protection hidden="0" locked="1"/>
    </xf>
    <xf fontId="8" fillId="0" borderId="0" numFmtId="0" xfId="0" applyFont="1" applyProtection="0">
      <protection hidden="0" locked="1"/>
    </xf>
    <xf fontId="9" fillId="0" borderId="0" numFmtId="0" xfId="0" applyFont="1" applyProtection="0">
      <protection hidden="0" locked="1"/>
    </xf>
    <xf fontId="10" fillId="0" borderId="0" numFmtId="0" xfId="0" applyFont="1" applyProtection="0">
      <protection hidden="0" locked="1"/>
    </xf>
    <xf fontId="11" fillId="2" borderId="1" numFmtId="0" xfId="0" applyFont="1" applyFill="1" applyBorder="1" applyAlignment="1" applyProtection="0">
      <alignment horizontal="left" indent="1" vertical="center"/>
      <protection hidden="0" locked="1"/>
    </xf>
    <xf fontId="12" fillId="3" borderId="1" numFmtId="0" xfId="0" applyFont="1" applyFill="1" applyBorder="1" applyAlignment="1" applyProtection="0">
      <alignment horizontal="center" vertical="center"/>
      <protection hidden="0" locked="1"/>
    </xf>
    <xf fontId="11" fillId="2" borderId="1" numFmtId="0" xfId="0" applyFont="1" applyFill="1" applyBorder="1" applyAlignment="1" applyProtection="0">
      <alignment horizontal="center" vertical="center"/>
      <protection hidden="0" locked="1"/>
    </xf>
    <xf fontId="13" fillId="0" borderId="1" numFmtId="0" xfId="0" applyFont="1" applyBorder="1" applyAlignment="1" applyProtection="0">
      <alignment horizontal="left" indent="1" vertical="center" wrapText="1"/>
      <protection hidden="0" locked="1"/>
    </xf>
    <xf fontId="14" fillId="3" borderId="1" numFmtId="49" xfId="0" applyNumberFormat="1" applyFont="1" applyFill="1" applyBorder="1" applyAlignment="1" applyProtection="0">
      <alignment horizontal="center" vertical="center"/>
      <protection hidden="0" locked="1"/>
    </xf>
    <xf fontId="15" fillId="4" borderId="1" numFmtId="49" xfId="0" applyNumberFormat="1" applyFont="1" applyFill="1" applyBorder="1" applyAlignment="1" applyProtection="0">
      <alignment horizontal="center" vertical="center"/>
      <protection hidden="0" locked="1"/>
    </xf>
    <xf fontId="14" fillId="3" borderId="1" numFmtId="164" xfId="0" applyNumberFormat="1" applyFont="1" applyFill="1" applyBorder="1" applyAlignment="1" applyProtection="0">
      <alignment horizontal="center" vertical="center"/>
      <protection hidden="0" locked="1"/>
    </xf>
    <xf fontId="15" fillId="4" borderId="1" numFmtId="164" xfId="0" applyNumberFormat="1" applyFont="1" applyFill="1" applyBorder="1" applyAlignment="1" applyProtection="0">
      <alignment horizontal="center" vertical="center"/>
      <protection hidden="0" locked="1"/>
    </xf>
    <xf fontId="14" fillId="3" borderId="1" numFmtId="1" xfId="0" applyNumberFormat="1" applyFont="1" applyFill="1" applyBorder="1" applyAlignment="1" applyProtection="0">
      <alignment horizontal="center" vertical="center"/>
      <protection hidden="0" locked="1"/>
    </xf>
    <xf fontId="15" fillId="4" borderId="1" numFmtId="1" xfId="0" applyNumberFormat="1" applyFont="1" applyFill="1" applyBorder="1" applyAlignment="1" applyProtection="0">
      <alignment horizontal="center" vertical="center"/>
      <protection hidden="0" locked="1"/>
    </xf>
    <xf fontId="14" fillId="3" borderId="1" numFmtId="49" xfId="0" applyNumberFormat="1" applyFont="1" applyFill="1" applyBorder="1" applyAlignment="1" applyProtection="0">
      <alignment horizontal="left" indent="1" vertical="top" wrapText="1"/>
      <protection hidden="0" locked="1"/>
    </xf>
    <xf fontId="15" fillId="4" borderId="1" numFmtId="49" xfId="0" applyNumberFormat="1" applyFont="1" applyFill="1" applyBorder="1" applyAlignment="1" applyProtection="0">
      <alignment horizontal="left" indent="1" vertical="top" wrapText="1"/>
      <protection hidden="0" locked="1"/>
    </xf>
    <xf fontId="16" fillId="5" borderId="1" numFmtId="0" xfId="0" applyFont="1" applyFill="1" applyBorder="1" applyAlignment="1" applyProtection="0">
      <alignment horizontal="left" indent="1" vertical="center"/>
      <protection hidden="0" locked="1"/>
    </xf>
    <xf fontId="14" fillId="3" borderId="1" numFmtId="165" xfId="0" applyNumberFormat="1" applyFont="1" applyFill="1" applyBorder="1" applyAlignment="1" applyProtection="0">
      <alignment horizontal="center" vertical="center"/>
      <protection hidden="0" locked="1"/>
    </xf>
    <xf fontId="13" fillId="5" borderId="1" numFmtId="165" xfId="0" applyNumberFormat="1" applyFont="1" applyFill="1" applyBorder="1" applyAlignment="1" applyProtection="0">
      <alignment horizontal="center" vertical="center"/>
      <protection hidden="0" locked="1"/>
    </xf>
    <xf fontId="14" fillId="3" borderId="1" numFmtId="9" xfId="0" applyNumberFormat="1" applyFont="1" applyFill="1" applyBorder="1" applyAlignment="1" applyProtection="0">
      <alignment horizontal="center" vertical="center"/>
      <protection hidden="0" locked="1"/>
    </xf>
    <xf fontId="13" fillId="5" borderId="1" numFmtId="9" xfId="0" applyNumberFormat="1" applyFont="1" applyFill="1" applyBorder="1" applyAlignment="1" applyProtection="0">
      <alignment horizontal="center" vertical="center"/>
      <protection hidden="0" locked="1"/>
    </xf>
    <xf fontId="17" fillId="0" borderId="0" numFmtId="0" xfId="0" applyFont="1" applyAlignment="1" applyProtection="0">
      <alignment horizontal="left" indent="1" vertical="center"/>
      <protection hidden="0" locked="1"/>
    </xf>
    <xf fontId="18" fillId="0" borderId="0" numFmtId="0" xfId="0" applyFont="1" applyAlignment="1" applyProtection="0">
      <alignment horizontal="center" vertical="center"/>
      <protection hidden="0" locked="1"/>
    </xf>
    <xf fontId="19" fillId="0" borderId="0" numFmtId="0" xfId="0" applyFont="1" applyProtection="0">
      <protection hidden="0" locked="1"/>
    </xf>
    <xf fontId="20" fillId="0" borderId="0" numFmtId="0" xfId="0" applyFont="1" applyProtection="0">
      <protection hidden="0" locked="1"/>
    </xf>
    <xf fontId="21" fillId="0" borderId="0" numFmtId="0" xfId="0" applyFont="1" applyProtection="0">
      <protection hidden="0" locked="1"/>
    </xf>
    <xf fontId="22" fillId="0" borderId="0" numFmtId="0" xfId="0" applyFont="1" applyAlignment="1" applyProtection="0">
      <alignment vertical="center"/>
      <protection hidden="0" locked="1"/>
    </xf>
    <xf fontId="23" fillId="5" borderId="1" numFmtId="1" xfId="0" applyNumberFormat="1" applyFont="1" applyFill="1" applyBorder="1" applyAlignment="1" applyProtection="0">
      <alignment horizontal="center" vertical="center"/>
      <protection hidden="0" locked="1"/>
    </xf>
    <xf fontId="23" fillId="5" borderId="1" numFmtId="165" xfId="0" applyNumberFormat="1" applyFont="1" applyFill="1" applyBorder="1" applyAlignment="1" applyProtection="0">
      <alignment horizontal="center" vertical="center"/>
      <protection hidden="0" locked="1"/>
    </xf>
    <xf fontId="23" fillId="5" borderId="1" numFmtId="9" xfId="0" applyNumberFormat="1" applyFont="1" applyFill="1" applyBorder="1" applyAlignment="1" applyProtection="0">
      <alignment horizontal="center" vertical="center"/>
      <protection hidden="0" locked="1"/>
    </xf>
    <xf fontId="23" fillId="5" borderId="1" numFmtId="166" xfId="0" applyNumberFormat="1" applyFont="1" applyFill="1" applyBorder="1" applyAlignment="1" applyProtection="0">
      <alignment horizontal="center" vertical="center"/>
      <protection hidden="0" locked="1"/>
    </xf>
    <xf fontId="24" fillId="0" borderId="0" numFmtId="0" xfId="0" applyFont="1" applyProtection="0">
      <protection hidden="0" locked="1"/>
    </xf>
    <xf fontId="25" fillId="0" borderId="0" numFmtId="0" xfId="0" applyFont="1" applyProtection="0">
      <protection hidden="0" locked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rightToLeft="0" view="normal" topLeftCell="A1" zoomScale="100" workbookViewId="0">
      <selection activeCell="A1" activeCellId="0" sqref="A1"/>
    </sheetView>
  </sheetViews>
  <sheetFormatPr defaultColWidth="8.6796875" defaultRowHeight="14.25"/>
  <cols>
    <col customWidth="1" min="1" max="2" style="0" width="3"/>
    <col customWidth="1" min="3" max="3" style="0" width="112"/>
  </cols>
  <sheetData>
    <row r="2" ht="30" customHeight="1">
      <c r="C2" s="1" t="s">
        <v>0</v>
      </c>
    </row>
    <row r="3" ht="6" customHeight="1">
      <c r="C3" s="2"/>
    </row>
    <row r="4" ht="19.5" customHeight="1">
      <c r="C4" s="2" t="s">
        <v>1</v>
      </c>
    </row>
    <row r="5" ht="9.75" customHeight="1">
      <c r="C5" s="2"/>
    </row>
    <row r="6" ht="24" customHeight="1">
      <c r="C6" s="3" t="s">
        <v>2</v>
      </c>
    </row>
    <row r="7" ht="18" customHeight="1">
      <c r="B7" s="4" t="s">
        <v>3</v>
      </c>
      <c r="C7" s="2" t="s">
        <v>4</v>
      </c>
    </row>
    <row r="8" ht="18" customHeight="1">
      <c r="B8" s="4" t="s">
        <v>3</v>
      </c>
      <c r="C8" s="2" t="s">
        <v>5</v>
      </c>
    </row>
    <row r="9" ht="18" customHeight="1">
      <c r="B9" s="4" t="s">
        <v>3</v>
      </c>
      <c r="C9" s="2" t="s">
        <v>6</v>
      </c>
    </row>
    <row r="10" ht="18" customHeight="1">
      <c r="C10" s="2" t="s">
        <v>7</v>
      </c>
    </row>
    <row r="11" ht="18" customHeight="1">
      <c r="B11" s="4" t="s">
        <v>3</v>
      </c>
      <c r="C11" s="2" t="s">
        <v>8</v>
      </c>
    </row>
    <row r="12" ht="18" customHeight="1">
      <c r="B12" s="4" t="s">
        <v>3</v>
      </c>
      <c r="C12" s="2" t="s">
        <v>9</v>
      </c>
    </row>
    <row r="13" ht="12" customHeight="1">
      <c r="C13" s="2"/>
    </row>
    <row r="14" ht="24" customHeight="1">
      <c r="C14" s="3" t="s">
        <v>10</v>
      </c>
    </row>
    <row r="15" ht="18" customHeight="1">
      <c r="B15" s="4" t="s">
        <v>3</v>
      </c>
      <c r="C15" s="2" t="s">
        <v>11</v>
      </c>
    </row>
    <row r="16" ht="18" customHeight="1">
      <c r="B16" s="4" t="s">
        <v>3</v>
      </c>
      <c r="C16" s="2" t="s">
        <v>12</v>
      </c>
    </row>
    <row r="17" ht="12" customHeight="1">
      <c r="C17" s="2"/>
    </row>
    <row r="18" ht="24" customHeight="1">
      <c r="C18" s="3" t="s">
        <v>13</v>
      </c>
    </row>
    <row r="19" ht="18" customHeight="1">
      <c r="B19" s="4" t="s">
        <v>3</v>
      </c>
      <c r="C19" s="2" t="s">
        <v>14</v>
      </c>
    </row>
    <row r="20" ht="18" customHeight="1">
      <c r="B20" s="4" t="s">
        <v>3</v>
      </c>
      <c r="C20" s="5" t="s">
        <v>15</v>
      </c>
    </row>
    <row r="21" ht="12" customHeight="1">
      <c r="C21" s="2"/>
    </row>
    <row r="22" ht="24" customHeight="1">
      <c r="C22" s="6" t="s">
        <v>16</v>
      </c>
    </row>
    <row r="23" ht="18" customHeight="1">
      <c r="B23" s="4" t="s">
        <v>3</v>
      </c>
      <c r="C23" s="2" t="s">
        <v>17</v>
      </c>
    </row>
    <row r="24" ht="18" customHeight="1">
      <c r="C24" s="2" t="s">
        <v>18</v>
      </c>
    </row>
    <row r="25" ht="12" customHeight="1">
      <c r="C25" s="2"/>
    </row>
    <row r="26" ht="15.75" customHeight="1">
      <c r="C26" s="7" t="s">
        <v>19</v>
      </c>
    </row>
    <row r="27" ht="15.75" customHeight="1">
      <c r="C27" s="7" t="s">
        <v>20</v>
      </c>
    </row>
  </sheetData>
  <printOptions headings="0" gridLines="0" horizontalCentered="0" verticalCentered="0"/>
  <pageMargins left="0.40000000000000008" right="0.40000000000000008" top="0.5" bottom="0.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rightToLeft="0" view="normal" zoomScale="100" workbookViewId="0">
      <pane xSplit="2" ySplit="5" topLeftCell="C6" activePane="bottomRight" state="frozen"/>
      <selection activeCell="A1" activeCellId="0" sqref="A1"/>
    </sheetView>
  </sheetViews>
  <sheetFormatPr defaultColWidth="8.6796875" defaultRowHeight="14.25"/>
  <cols>
    <col customWidth="1" min="1" max="1" style="0" width="52"/>
    <col customWidth="1" min="2" max="2" style="0" width="16"/>
    <col customWidth="1" min="3" max="9" style="0" width="12"/>
  </cols>
  <sheetData>
    <row r="1" ht="25.5" customHeight="1">
      <c r="A1" s="8" t="s">
        <v>0</v>
      </c>
    </row>
    <row r="2" ht="15">
      <c r="A2" s="9" t="s">
        <v>21</v>
      </c>
    </row>
    <row r="3" ht="15">
      <c r="A3" s="10" t="s">
        <v>22</v>
      </c>
      <c r="B3" s="10"/>
      <c r="C3" s="10"/>
      <c r="D3" s="10"/>
      <c r="E3" s="10"/>
      <c r="F3" s="10"/>
    </row>
    <row r="5" ht="21.75" customHeight="1">
      <c r="A5" s="11" t="s">
        <v>23</v>
      </c>
      <c r="B5" s="12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30</v>
      </c>
      <c r="I5" s="13" t="s">
        <v>31</v>
      </c>
    </row>
    <row r="6" ht="22.5" customHeight="1">
      <c r="A6" s="14" t="s">
        <v>32</v>
      </c>
      <c r="B6" s="15" t="s">
        <v>33</v>
      </c>
      <c r="C6" s="16"/>
      <c r="D6" s="16"/>
      <c r="E6" s="16"/>
      <c r="F6" s="16"/>
      <c r="G6" s="16"/>
      <c r="H6" s="16"/>
      <c r="I6" s="16"/>
    </row>
    <row r="7" ht="22.5" customHeight="1">
      <c r="A7" s="14" t="s">
        <v>34</v>
      </c>
      <c r="B7" s="17">
        <v>0.94791666666666696</v>
      </c>
      <c r="C7" s="18"/>
      <c r="D7" s="18"/>
      <c r="E7" s="18"/>
      <c r="F7" s="18"/>
      <c r="G7" s="18"/>
      <c r="H7" s="18"/>
      <c r="I7" s="18"/>
    </row>
    <row r="8" ht="22.5" customHeight="1">
      <c r="A8" s="14" t="s">
        <v>35</v>
      </c>
      <c r="B8" s="17">
        <v>0.96180555555555602</v>
      </c>
      <c r="C8" s="18"/>
      <c r="D8" s="18"/>
      <c r="E8" s="18"/>
      <c r="F8" s="18"/>
      <c r="G8" s="18"/>
      <c r="H8" s="18"/>
      <c r="I8" s="18"/>
    </row>
    <row r="9" ht="22.5" customHeight="1">
      <c r="A9" s="14" t="s">
        <v>36</v>
      </c>
      <c r="B9" s="19">
        <v>40</v>
      </c>
      <c r="C9" s="20"/>
      <c r="D9" s="20"/>
      <c r="E9" s="20"/>
      <c r="F9" s="20"/>
      <c r="G9" s="20"/>
      <c r="H9" s="20"/>
      <c r="I9" s="20"/>
    </row>
    <row r="10" ht="22.5" customHeight="1">
      <c r="A10" s="14" t="s">
        <v>37</v>
      </c>
      <c r="B10" s="19">
        <v>2</v>
      </c>
      <c r="C10" s="20"/>
      <c r="D10" s="20"/>
      <c r="E10" s="20"/>
      <c r="F10" s="20"/>
      <c r="G10" s="20"/>
      <c r="H10" s="20"/>
      <c r="I10" s="20"/>
    </row>
    <row r="11" ht="22.5" customHeight="1">
      <c r="A11" s="14" t="s">
        <v>38</v>
      </c>
      <c r="B11" s="19">
        <v>25</v>
      </c>
      <c r="C11" s="20"/>
      <c r="D11" s="20"/>
      <c r="E11" s="20"/>
      <c r="F11" s="20"/>
      <c r="G11" s="20"/>
      <c r="H11" s="20"/>
      <c r="I11" s="20"/>
    </row>
    <row r="12" ht="22.5" customHeight="1">
      <c r="A12" s="14" t="s">
        <v>39</v>
      </c>
      <c r="B12" s="17">
        <v>0.27083333333333298</v>
      </c>
      <c r="C12" s="18"/>
      <c r="D12" s="18"/>
      <c r="E12" s="18"/>
      <c r="F12" s="18"/>
      <c r="G12" s="18"/>
      <c r="H12" s="18"/>
      <c r="I12" s="18"/>
    </row>
    <row r="13" ht="22.5" customHeight="1">
      <c r="A13" s="14" t="s">
        <v>40</v>
      </c>
      <c r="B13" s="17">
        <v>0.29166666666666702</v>
      </c>
      <c r="C13" s="18"/>
      <c r="D13" s="18"/>
      <c r="E13" s="18"/>
      <c r="F13" s="18"/>
      <c r="G13" s="18"/>
      <c r="H13" s="18"/>
      <c r="I13" s="18"/>
    </row>
    <row r="14" ht="22.5" customHeight="1">
      <c r="A14" s="14" t="s">
        <v>41</v>
      </c>
      <c r="B14" s="19">
        <v>0</v>
      </c>
      <c r="C14" s="20"/>
      <c r="D14" s="20"/>
      <c r="E14" s="20"/>
      <c r="F14" s="20"/>
      <c r="G14" s="20"/>
      <c r="H14" s="20"/>
      <c r="I14" s="20"/>
    </row>
    <row r="15" ht="48" customHeight="1">
      <c r="A15" s="14" t="s">
        <v>42</v>
      </c>
      <c r="B15" s="21" t="s">
        <v>43</v>
      </c>
      <c r="C15" s="22"/>
      <c r="D15" s="22"/>
      <c r="E15" s="22"/>
      <c r="F15" s="22"/>
      <c r="G15" s="22"/>
      <c r="H15" s="22"/>
      <c r="I15" s="22"/>
    </row>
    <row r="16" ht="22.5" customHeight="1">
      <c r="A16" s="14" t="s">
        <v>44</v>
      </c>
      <c r="B16" s="19">
        <v>2</v>
      </c>
      <c r="C16" s="20"/>
      <c r="D16" s="20"/>
      <c r="E16" s="20"/>
      <c r="F16" s="20"/>
      <c r="G16" s="20"/>
      <c r="H16" s="20"/>
      <c r="I16" s="20"/>
    </row>
    <row r="17" ht="22.5" customHeight="1">
      <c r="A17" s="23" t="s">
        <v>45</v>
      </c>
      <c r="B17" s="24">
        <f>IF(OR(B7="",B13=""),"",MOD(B13-B7,1))</f>
        <v>0.34375</v>
      </c>
      <c r="C17" s="25" t="str">
        <f>IF(OR(C7="",C13=""),"",MOD(C13-C7,1))</f>
        <v/>
      </c>
      <c r="D17" s="25" t="str">
        <f>IF(OR(D7="",D13=""),"",MOD(D13-D7,1))</f>
        <v/>
      </c>
      <c r="E17" s="25" t="str">
        <f>IF(OR(E7="",E13=""),"",MOD(E13-E7,1))</f>
        <v/>
      </c>
      <c r="F17" s="25" t="str">
        <f>IF(OR(F7="",F13=""),"",MOD(F13-F7,1))</f>
        <v/>
      </c>
      <c r="G17" s="25" t="str">
        <f>IF(OR(G7="",G13=""),"",MOD(G13-G7,1))</f>
        <v/>
      </c>
      <c r="H17" s="25" t="str">
        <f>IF(OR(H7="",H13=""),"",MOD(H13-H7,1))</f>
        <v/>
      </c>
      <c r="I17" s="25" t="str">
        <f>IF(OR(I7="",I13=""),"",MOD(I13-I7,1))</f>
        <v/>
      </c>
    </row>
    <row r="18" ht="22.5" customHeight="1">
      <c r="A18" s="23" t="s">
        <v>46</v>
      </c>
      <c r="B18" s="24">
        <f>IF(B17="","",B17-IF(B8="",0,MOD(B8-B7,1))-IF(B9="",0,B9/1440)-IF(B11="",0,B11/1440)-IF(B12="",0,MOD(B13-B12,1)))</f>
        <v>0.26388888888888901</v>
      </c>
      <c r="C18" s="25" t="str">
        <f>IF(C17="","",C17-IF(C8="",0,MOD(C8-C7,1))-IF(C9="",0,C9/1440)-IF(C11="",0,C11/1440)-IF(C12="",0,MOD(C13-C12,1)))</f>
        <v/>
      </c>
      <c r="D18" s="25" t="str">
        <f>IF(D17="","",D17-IF(D8="",0,MOD(D8-D7,1))-IF(D9="",0,D9/1440)-IF(D11="",0,D11/1440)-IF(D12="",0,MOD(D13-D12,1)))</f>
        <v/>
      </c>
      <c r="E18" s="25" t="str">
        <f>IF(E17="","",E17-IF(E8="",0,MOD(E8-E7,1))-IF(E9="",0,E9/1440)-IF(E11="",0,E11/1440)-IF(E12="",0,MOD(E13-E12,1)))</f>
        <v/>
      </c>
      <c r="F18" s="25" t="str">
        <f>IF(F17="","",F17-IF(F8="",0,MOD(F8-F7,1))-IF(F9="",0,F9/1440)-IF(F11="",0,F11/1440)-IF(F12="",0,MOD(F13-F12,1)))</f>
        <v/>
      </c>
      <c r="G18" s="25" t="str">
        <f>IF(G17="","",G17-IF(G8="",0,MOD(G8-G7,1))-IF(G9="",0,G9/1440)-IF(G11="",0,G11/1440)-IF(G12="",0,MOD(G13-G12,1)))</f>
        <v/>
      </c>
      <c r="H18" s="25" t="str">
        <f>IF(H17="","",H17-IF(H8="",0,MOD(H8-H7,1))-IF(H9="",0,H9/1440)-IF(H11="",0,H11/1440)-IF(H12="",0,MOD(H13-H12,1)))</f>
        <v/>
      </c>
      <c r="I18" s="25" t="str">
        <f>IF(I17="","",I17-IF(I8="",0,MOD(I8-I7,1))-IF(I9="",0,I9/1440)-IF(I11="",0,I11/1440)-IF(I12="",0,MOD(I13-I12,1)))</f>
        <v/>
      </c>
    </row>
    <row r="19" ht="22.5" customHeight="1">
      <c r="A19" s="23" t="s">
        <v>47</v>
      </c>
      <c r="B19" s="26">
        <f>IF(OR(B17="",B18=""),"",B18/B17)</f>
        <v>0.76767676767676796</v>
      </c>
      <c r="C19" s="27" t="str">
        <f>IF(OR(C17="",C18=""),"",C18/C17)</f>
        <v/>
      </c>
      <c r="D19" s="27" t="str">
        <f>IF(OR(D17="",D18=""),"",D18/D17)</f>
        <v/>
      </c>
      <c r="E19" s="27" t="str">
        <f>IF(OR(E17="",E18=""),"",E18/E17)</f>
        <v/>
      </c>
      <c r="F19" s="27" t="str">
        <f>IF(OR(F17="",F18=""),"",F18/F17)</f>
        <v/>
      </c>
      <c r="G19" s="27" t="str">
        <f>IF(OR(G17="",G18=""),"",G18/G17)</f>
        <v/>
      </c>
      <c r="H19" s="27" t="str">
        <f>IF(OR(H17="",H18=""),"",H18/H17)</f>
        <v/>
      </c>
      <c r="I19" s="27" t="str">
        <f>IF(OR(I17="",I18=""),"",I18/I17)</f>
        <v/>
      </c>
    </row>
    <row r="20" ht="21" customHeight="1">
      <c r="A20" s="28" t="s">
        <v>48</v>
      </c>
      <c r="B20" s="29" t="str">
        <f>IF(OR(B7="",B13=""),"",IF(OR(B17&lt;=0,B18&lt;=0,B19&gt;1,B17&gt;14/24,B17&lt;2/24),"verifică orele",""))</f>
        <v/>
      </c>
      <c r="C20" s="29" t="str">
        <f>IF(OR(C7="",C13=""),"",IF(OR(C17&lt;=0,C18&lt;=0,C19&gt;1,C17&gt;14/24,C17&lt;2/24),"verifică orele",""))</f>
        <v/>
      </c>
      <c r="D20" s="29" t="str">
        <f>IF(OR(D7="",D13=""),"",IF(OR(D17&lt;=0,D18&lt;=0,D19&gt;1,D17&gt;14/24,D17&lt;2/24),"verifică orele",""))</f>
        <v/>
      </c>
      <c r="E20" s="29" t="str">
        <f>IF(OR(E7="",E13=""),"",IF(OR(E17&lt;=0,E18&lt;=0,E19&gt;1,E17&gt;14/24,E17&lt;2/24),"verifică orele",""))</f>
        <v/>
      </c>
      <c r="F20" s="29" t="str">
        <f>IF(OR(F7="",F13=""),"",IF(OR(F17&lt;=0,F18&lt;=0,F19&gt;1,F17&gt;14/24,F17&lt;2/24),"verifică orele",""))</f>
        <v/>
      </c>
      <c r="G20" s="29" t="str">
        <f>IF(OR(G7="",G13=""),"",IF(OR(G17&lt;=0,G18&lt;=0,G19&gt;1,G17&gt;14/24,G17&lt;2/24),"verifică orele",""))</f>
        <v/>
      </c>
      <c r="H20" s="29" t="str">
        <f>IF(OR(H7="",H13=""),"",IF(OR(H17&lt;=0,H18&lt;=0,H19&gt;1,H17&gt;14/24,H17&lt;2/24),"verifică orele",""))</f>
        <v/>
      </c>
      <c r="I20" s="29" t="str">
        <f>IF(OR(I7="",I13=""),"",IF(OR(I17&lt;=0,I18&lt;=0,I19&gt;1,I17&gt;14/24,I17&lt;2/24),"verifică orele",""))</f>
        <v/>
      </c>
    </row>
    <row r="22" ht="15">
      <c r="A22" s="30" t="s">
        <v>49</v>
      </c>
      <c r="B22" s="30"/>
      <c r="C22" s="30"/>
      <c r="D22" s="30"/>
      <c r="E22" s="30"/>
      <c r="F22" s="30"/>
      <c r="G22" s="30"/>
      <c r="H22" s="30"/>
      <c r="I22" s="30"/>
    </row>
    <row r="24" ht="15">
      <c r="A24" s="31" t="s">
        <v>20</v>
      </c>
      <c r="B24" s="31"/>
      <c r="C24" s="31"/>
      <c r="D24" s="31"/>
      <c r="E24" s="31"/>
      <c r="F24" s="31"/>
      <c r="G24" s="31"/>
      <c r="H24" s="31"/>
      <c r="I24" s="31"/>
    </row>
  </sheetData>
  <mergeCells count="3">
    <mergeCell ref="A3:F3"/>
    <mergeCell ref="A22:I22"/>
    <mergeCell ref="A24:I24"/>
  </mergeCells>
  <printOptions headings="0" gridLines="0" horizontalCentered="0" verticalCentered="0"/>
  <pageMargins left="0.40000000000000008" right="0.40000000000000008" top="0.5" bottom="0.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295FB8CB-6B71-4DCB-9FC0-01DD90239278}" type="decimal" allowBlank="1" error="Scrie ora cu două puncte: 22:45 sau 7:00.&#10;&#10;Un număr singur, precum 7, nu este oră — Excel îl citește ca șapte zile." errorStyle="stop" errorTitle="Oră scrisă greșit" imeMode="noControl" operator="between" prompt="Tastează ora cu două puncte: 22:45 sau 7:00." promptTitle="Ce notezi aici" showDropDown="0" showErrorMessage="1" showInputMessage="1">
          <x14:formula1>
            <xm:f>0</xm:f>
          </x14:formula1>
          <x14:formula2>
            <xm:f>0.9999999</xm:f>
          </x14:formula2>
          <xm:sqref>C7:I8 C12:I13</xm:sqref>
        </x14:dataValidation>
        <x14:dataValidation xr:uid="{4E4FC60D-1E76-4BE3-9238-F0B99A013345}" type="whole" allowBlank="1" error="Scrie doar numărul de minute, între 0 și 720.&#10;De exemplu 40, nu 0:40." errorStyle="stop" errorTitle="Număr de minute neverosimil" imeMode="noControl" operator="between" prompt="Doar numărul de minute. De exemplu: 40." promptTitle="Ce notezi aici" showDropDown="0" showErrorMessage="1" showInputMessage="1">
          <x14:formula1>
            <xm:f>0</xm:f>
          </x14:formula1>
          <x14:formula2>
            <xm:f>720</xm:f>
          </x14:formula2>
          <xm:sqref>C9:I9 C11:I11 C14:I14</xm:sqref>
        </x14:dataValidation>
        <x14:dataValidation xr:uid="{806E49F3-B382-4226-8F87-E11DA7AF9DB7}" type="whole" allowBlank="1" error="Scrie de câte ori te-ai trezit, un număr între 0 și 30." errorStyle="stop" errorTitle="Număr neverosimil" imeMode="noControl" operator="between" prompt="Doar numărul de treziri. De exemplu: 2." promptTitle="Ce notezi aici" showDropDown="0" showErrorMessage="1" showInputMessage="1">
          <x14:formula1>
            <xm:f>0</xm:f>
          </x14:formula1>
          <x14:formula2>
            <xm:f>30</xm:f>
          </x14:formula2>
          <xm:sqref>C10:I10</xm:sqref>
        </x14:dataValidation>
        <x14:dataValidation xr:uid="{A9AA76ED-0BD4-4FBF-A8B4-4D4257BCA311}" type="whole" allowBlank="1" error="Scrie un număr de la 1 la 5.&#10;1 = foarte proastă, 3 = acceptabilă, 5 = foarte bună." errorStyle="stop" errorTitle="Valoare în afara scalei" imeMode="noControl" operator="between" prompt="De la 1 la 5. 1 = foarte proastă, 5 = foarte bună." promptTitle="Ce notezi aici" showDropDown="0" showErrorMessage="1" showInputMessage="1">
          <x14:formula1>
            <xm:f>1</xm:f>
          </x14:formula1>
          <x14:formula2>
            <xm:f>5</xm:f>
          </x14:formula2>
          <xm:sqref>C16:I16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rightToLeft="0" view="normal" zoomScale="100" workbookViewId="0">
      <pane xSplit="2" ySplit="5" topLeftCell="C6" activePane="bottomRight" state="frozen"/>
      <selection activeCell="A1" activeCellId="0" sqref="A1"/>
    </sheetView>
  </sheetViews>
  <sheetFormatPr defaultColWidth="8.6796875" defaultRowHeight="14.25"/>
  <cols>
    <col customWidth="1" min="1" max="1" style="0" width="52"/>
    <col customWidth="1" min="2" max="2" style="0" width="16"/>
    <col customWidth="1" min="3" max="9" style="0" width="12"/>
  </cols>
  <sheetData>
    <row r="1" ht="25.5" customHeight="1">
      <c r="A1" s="8" t="s">
        <v>0</v>
      </c>
    </row>
    <row r="2" ht="15">
      <c r="A2" s="9" t="s">
        <v>50</v>
      </c>
    </row>
    <row r="3" ht="15">
      <c r="A3" s="10" t="s">
        <v>22</v>
      </c>
      <c r="B3" s="10"/>
      <c r="C3" s="10"/>
      <c r="D3" s="10"/>
      <c r="E3" s="10"/>
      <c r="F3" s="10"/>
    </row>
    <row r="5" ht="21.75" customHeight="1">
      <c r="A5" s="11" t="s">
        <v>23</v>
      </c>
      <c r="B5" s="12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3" t="s">
        <v>30</v>
      </c>
      <c r="I5" s="13" t="s">
        <v>31</v>
      </c>
    </row>
    <row r="6" ht="22.5" customHeight="1">
      <c r="A6" s="14" t="s">
        <v>32</v>
      </c>
      <c r="B6" s="15" t="s">
        <v>33</v>
      </c>
      <c r="C6" s="16"/>
      <c r="D6" s="16"/>
      <c r="E6" s="16"/>
      <c r="F6" s="16"/>
      <c r="G6" s="16"/>
      <c r="H6" s="16"/>
      <c r="I6" s="16"/>
    </row>
    <row r="7" ht="22.5" customHeight="1">
      <c r="A7" s="14" t="s">
        <v>34</v>
      </c>
      <c r="B7" s="17">
        <v>0.94791666666666696</v>
      </c>
      <c r="C7" s="18"/>
      <c r="D7" s="18"/>
      <c r="E7" s="18"/>
      <c r="F7" s="18"/>
      <c r="G7" s="18"/>
      <c r="H7" s="18"/>
      <c r="I7" s="18"/>
    </row>
    <row r="8" ht="22.5" customHeight="1">
      <c r="A8" s="14" t="s">
        <v>35</v>
      </c>
      <c r="B8" s="17">
        <v>0.96180555555555602</v>
      </c>
      <c r="C8" s="18"/>
      <c r="D8" s="18"/>
      <c r="E8" s="18"/>
      <c r="F8" s="18"/>
      <c r="G8" s="18"/>
      <c r="H8" s="18"/>
      <c r="I8" s="18"/>
    </row>
    <row r="9" ht="22.5" customHeight="1">
      <c r="A9" s="14" t="s">
        <v>36</v>
      </c>
      <c r="B9" s="19">
        <v>40</v>
      </c>
      <c r="C9" s="20"/>
      <c r="D9" s="20"/>
      <c r="E9" s="20"/>
      <c r="F9" s="20"/>
      <c r="G9" s="20"/>
      <c r="H9" s="20"/>
      <c r="I9" s="20"/>
    </row>
    <row r="10" ht="22.5" customHeight="1">
      <c r="A10" s="14" t="s">
        <v>37</v>
      </c>
      <c r="B10" s="19">
        <v>2</v>
      </c>
      <c r="C10" s="20"/>
      <c r="D10" s="20"/>
      <c r="E10" s="20"/>
      <c r="F10" s="20"/>
      <c r="G10" s="20"/>
      <c r="H10" s="20"/>
      <c r="I10" s="20"/>
    </row>
    <row r="11" ht="22.5" customHeight="1">
      <c r="A11" s="14" t="s">
        <v>38</v>
      </c>
      <c r="B11" s="19">
        <v>25</v>
      </c>
      <c r="C11" s="20"/>
      <c r="D11" s="20"/>
      <c r="E11" s="20"/>
      <c r="F11" s="20"/>
      <c r="G11" s="20"/>
      <c r="H11" s="20"/>
      <c r="I11" s="20"/>
    </row>
    <row r="12" ht="22.5" customHeight="1">
      <c r="A12" s="14" t="s">
        <v>39</v>
      </c>
      <c r="B12" s="17">
        <v>0.27083333333333298</v>
      </c>
      <c r="C12" s="18"/>
      <c r="D12" s="18"/>
      <c r="E12" s="18"/>
      <c r="F12" s="18"/>
      <c r="G12" s="18"/>
      <c r="H12" s="18"/>
      <c r="I12" s="18"/>
    </row>
    <row r="13" ht="22.5" customHeight="1">
      <c r="A13" s="14" t="s">
        <v>40</v>
      </c>
      <c r="B13" s="17">
        <v>0.29166666666666702</v>
      </c>
      <c r="C13" s="18"/>
      <c r="D13" s="18"/>
      <c r="E13" s="18"/>
      <c r="F13" s="18"/>
      <c r="G13" s="18"/>
      <c r="H13" s="18"/>
      <c r="I13" s="18"/>
    </row>
    <row r="14" ht="22.5" customHeight="1">
      <c r="A14" s="14" t="s">
        <v>41</v>
      </c>
      <c r="B14" s="19">
        <v>0</v>
      </c>
      <c r="C14" s="20"/>
      <c r="D14" s="20"/>
      <c r="E14" s="20"/>
      <c r="F14" s="20"/>
      <c r="G14" s="20"/>
      <c r="H14" s="20"/>
      <c r="I14" s="20"/>
    </row>
    <row r="15" ht="53.25" customHeight="1">
      <c r="A15" s="14" t="s">
        <v>42</v>
      </c>
      <c r="B15" s="21" t="s">
        <v>51</v>
      </c>
      <c r="C15" s="22"/>
      <c r="D15" s="22"/>
      <c r="E15" s="22"/>
      <c r="F15" s="22"/>
      <c r="G15" s="22"/>
      <c r="H15" s="22"/>
      <c r="I15" s="22"/>
    </row>
    <row r="16" ht="22.5" customHeight="1">
      <c r="A16" s="14" t="s">
        <v>44</v>
      </c>
      <c r="B16" s="19">
        <v>2</v>
      </c>
      <c r="C16" s="20"/>
      <c r="D16" s="20"/>
      <c r="E16" s="20"/>
      <c r="F16" s="20"/>
      <c r="G16" s="20"/>
      <c r="H16" s="20"/>
      <c r="I16" s="20"/>
    </row>
    <row r="17" ht="22.5" customHeight="1">
      <c r="A17" s="23" t="s">
        <v>45</v>
      </c>
      <c r="B17" s="24">
        <f>IF(OR(B7="",B13=""),"",MOD(B13-B7,1))</f>
        <v>0.34375</v>
      </c>
      <c r="C17" s="25" t="str">
        <f>IF(OR(C7="",C13=""),"",MOD(C13-C7,1))</f>
        <v/>
      </c>
      <c r="D17" s="25" t="str">
        <f>IF(OR(D7="",D13=""),"",MOD(D13-D7,1))</f>
        <v/>
      </c>
      <c r="E17" s="25" t="str">
        <f>IF(OR(E7="",E13=""),"",MOD(E13-E7,1))</f>
        <v/>
      </c>
      <c r="F17" s="25" t="str">
        <f>IF(OR(F7="",F13=""),"",MOD(F13-F7,1))</f>
        <v/>
      </c>
      <c r="G17" s="25" t="str">
        <f>IF(OR(G7="",G13=""),"",MOD(G13-G7,1))</f>
        <v/>
      </c>
      <c r="H17" s="25" t="str">
        <f>IF(OR(H7="",H13=""),"",MOD(H13-H7,1))</f>
        <v/>
      </c>
      <c r="I17" s="25" t="str">
        <f>IF(OR(I7="",I13=""),"",MOD(I13-I7,1))</f>
        <v/>
      </c>
    </row>
    <row r="18" ht="22.5" customHeight="1">
      <c r="A18" s="23" t="s">
        <v>46</v>
      </c>
      <c r="B18" s="24">
        <f>IF(B17="","",B17-IF(B8="",0,MOD(B8-B7,1))-IF(B9="",0,B9/1440)-IF(B11="",0,B11/1440)-IF(B12="",0,MOD(B13-B12,1)))</f>
        <v>0.26388888888888901</v>
      </c>
      <c r="C18" s="25" t="str">
        <f>IF(C17="","",C17-IF(C8="",0,MOD(C8-C7,1))-IF(C9="",0,C9/1440)-IF(C11="",0,C11/1440)-IF(C12="",0,MOD(C13-C12,1)))</f>
        <v/>
      </c>
      <c r="D18" s="25" t="str">
        <f>IF(D17="","",D17-IF(D8="",0,MOD(D8-D7,1))-IF(D9="",0,D9/1440)-IF(D11="",0,D11/1440)-IF(D12="",0,MOD(D13-D12,1)))</f>
        <v/>
      </c>
      <c r="E18" s="25" t="str">
        <f>IF(E17="","",E17-IF(E8="",0,MOD(E8-E7,1))-IF(E9="",0,E9/1440)-IF(E11="",0,E11/1440)-IF(E12="",0,MOD(E13-E12,1)))</f>
        <v/>
      </c>
      <c r="F18" s="25" t="str">
        <f>IF(F17="","",F17-IF(F8="",0,MOD(F8-F7,1))-IF(F9="",0,F9/1440)-IF(F11="",0,F11/1440)-IF(F12="",0,MOD(F13-F12,1)))</f>
        <v/>
      </c>
      <c r="G18" s="25" t="str">
        <f>IF(G17="","",G17-IF(G8="",0,MOD(G8-G7,1))-IF(G9="",0,G9/1440)-IF(G11="",0,G11/1440)-IF(G12="",0,MOD(G13-G12,1)))</f>
        <v/>
      </c>
      <c r="H18" s="25" t="str">
        <f>IF(H17="","",H17-IF(H8="",0,MOD(H8-H7,1))-IF(H9="",0,H9/1440)-IF(H11="",0,H11/1440)-IF(H12="",0,MOD(H13-H12,1)))</f>
        <v/>
      </c>
      <c r="I18" s="25" t="str">
        <f>IF(I17="","",I17-IF(I8="",0,MOD(I8-I7,1))-IF(I9="",0,I9/1440)-IF(I11="",0,I11/1440)-IF(I12="",0,MOD(I13-I12,1)))</f>
        <v/>
      </c>
    </row>
    <row r="19" ht="22.5" customHeight="1">
      <c r="A19" s="23" t="s">
        <v>47</v>
      </c>
      <c r="B19" s="26">
        <f>IF(OR(B17="",B18=""),"",B18/B17)</f>
        <v>0.76767676767676796</v>
      </c>
      <c r="C19" s="27" t="str">
        <f>IF(OR(C17="",C18=""),"",C18/C17)</f>
        <v/>
      </c>
      <c r="D19" s="27" t="str">
        <f>IF(OR(D17="",D18=""),"",D18/D17)</f>
        <v/>
      </c>
      <c r="E19" s="27" t="str">
        <f>IF(OR(E17="",E18=""),"",E18/E17)</f>
        <v/>
      </c>
      <c r="F19" s="27" t="str">
        <f>IF(OR(F17="",F18=""),"",F18/F17)</f>
        <v/>
      </c>
      <c r="G19" s="27" t="str">
        <f>IF(OR(G17="",G18=""),"",G18/G17)</f>
        <v/>
      </c>
      <c r="H19" s="27" t="str">
        <f>IF(OR(H17="",H18=""),"",H18/H17)</f>
        <v/>
      </c>
      <c r="I19" s="27" t="str">
        <f>IF(OR(I17="",I18=""),"",I18/I17)</f>
        <v/>
      </c>
    </row>
    <row r="20" ht="21" customHeight="1">
      <c r="A20" s="28" t="s">
        <v>48</v>
      </c>
      <c r="B20" s="29" t="str">
        <f>IF(OR(B7="",B13=""),"",IF(OR(B17&lt;=0,B18&lt;=0,B19&gt;1,B17&gt;14/24,B17&lt;2/24),"verifică orele",""))</f>
        <v/>
      </c>
      <c r="C20" s="29" t="str">
        <f>IF(OR(C7="",C13=""),"",IF(OR(C17&lt;=0,C18&lt;=0,C19&gt;1,C17&gt;14/24,C17&lt;2/24),"verifică orele",""))</f>
        <v/>
      </c>
      <c r="D20" s="29" t="str">
        <f>IF(OR(D7="",D13=""),"",IF(OR(D17&lt;=0,D18&lt;=0,D19&gt;1,D17&gt;14/24,D17&lt;2/24),"verifică orele",""))</f>
        <v/>
      </c>
      <c r="E20" s="29" t="str">
        <f>IF(OR(E7="",E13=""),"",IF(OR(E17&lt;=0,E18&lt;=0,E19&gt;1,E17&gt;14/24,E17&lt;2/24),"verifică orele",""))</f>
        <v/>
      </c>
      <c r="F20" s="29" t="str">
        <f>IF(OR(F7="",F13=""),"",IF(OR(F17&lt;=0,F18&lt;=0,F19&gt;1,F17&gt;14/24,F17&lt;2/24),"verifică orele",""))</f>
        <v/>
      </c>
      <c r="G20" s="29" t="str">
        <f>IF(OR(G7="",G13=""),"",IF(OR(G17&lt;=0,G18&lt;=0,G19&gt;1,G17&gt;14/24,G17&lt;2/24),"verifică orele",""))</f>
        <v/>
      </c>
      <c r="H20" s="29" t="str">
        <f>IF(OR(H7="",H13=""),"",IF(OR(H17&lt;=0,H18&lt;=0,H19&gt;1,H17&gt;14/24,H17&lt;2/24),"verifică orele",""))</f>
        <v/>
      </c>
      <c r="I20" s="29" t="str">
        <f>IF(OR(I7="",I13=""),"",IF(OR(I17&lt;=0,I18&lt;=0,I19&gt;1,I17&gt;14/24,I17&lt;2/24),"verifică orele",""))</f>
        <v/>
      </c>
    </row>
    <row r="22" ht="15">
      <c r="A22" s="30" t="s">
        <v>49</v>
      </c>
      <c r="B22" s="30"/>
      <c r="C22" s="30"/>
      <c r="D22" s="30"/>
      <c r="E22" s="30"/>
      <c r="F22" s="30"/>
      <c r="G22" s="30"/>
      <c r="H22" s="30"/>
      <c r="I22" s="30"/>
    </row>
    <row r="24" ht="15">
      <c r="A24" s="31" t="s">
        <v>20</v>
      </c>
      <c r="B24" s="31"/>
      <c r="C24" s="31"/>
      <c r="D24" s="31"/>
      <c r="E24" s="31"/>
      <c r="F24" s="31"/>
      <c r="G24" s="31"/>
      <c r="H24" s="31"/>
      <c r="I24" s="31"/>
    </row>
  </sheetData>
  <mergeCells count="3">
    <mergeCell ref="A3:F3"/>
    <mergeCell ref="A22:I22"/>
    <mergeCell ref="A24:I24"/>
  </mergeCells>
  <printOptions headings="0" gridLines="0" horizontalCentered="0" verticalCentered="0"/>
  <pageMargins left="0.40000000000000008" right="0.40000000000000008" top="0.5" bottom="0.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  <extLst>
    <ext xmlns:x14="http://schemas.microsoft.com/office/spreadsheetml/2009/9/main" uri="{CCE6A557-97BC-4b89-ADB6-D9C93CAAB3DF}">
      <x14:dataValidations xmlns:xm="http://schemas.microsoft.com/office/excel/2006/main" count="4" disablePrompts="0">
        <x14:dataValidation xr:uid="{011E7F97-8488-41BD-B477-E8DC1E62D060}" type="decimal" allowBlank="1" error="Scrie ora cu două puncte: 22:45 sau 7:00.&#10;&#10;Un număr singur, precum 7, nu este oră — Excel îl citește ca șapte zile." errorStyle="stop" errorTitle="Oră scrisă greșit" imeMode="noControl" operator="between" prompt="Tastează ora cu două puncte: 22:45 sau 7:00." promptTitle="Ce notezi aici" showDropDown="0" showErrorMessage="1" showInputMessage="1">
          <x14:formula1>
            <xm:f>0</xm:f>
          </x14:formula1>
          <x14:formula2>
            <xm:f>0.9999999</xm:f>
          </x14:formula2>
          <xm:sqref>C7:I8 C12:I13</xm:sqref>
        </x14:dataValidation>
        <x14:dataValidation xr:uid="{05D7C112-CD00-4F19-8CD2-D82EC17BE95C}" type="whole" allowBlank="1" error="Scrie doar numărul de minute, între 0 și 720.&#10;De exemplu 40, nu 0:40." errorStyle="stop" errorTitle="Număr de minute neverosimil" imeMode="noControl" operator="between" prompt="Doar numărul de minute. De exemplu: 40." promptTitle="Ce notezi aici" showDropDown="0" showErrorMessage="1" showInputMessage="1">
          <x14:formula1>
            <xm:f>0</xm:f>
          </x14:formula1>
          <x14:formula2>
            <xm:f>720</xm:f>
          </x14:formula2>
          <xm:sqref>C9:I9 C11:I11 C14:I14</xm:sqref>
        </x14:dataValidation>
        <x14:dataValidation xr:uid="{31A4B670-13CA-4652-8351-7A9200465052}" type="whole" allowBlank="1" error="Scrie de câte ori te-ai trezit, un număr între 0 și 30." errorStyle="stop" errorTitle="Număr neverosimil" imeMode="noControl" operator="between" prompt="Doar numărul de treziri. De exemplu: 2." promptTitle="Ce notezi aici" showDropDown="0" showErrorMessage="1" showInputMessage="1">
          <x14:formula1>
            <xm:f>0</xm:f>
          </x14:formula1>
          <x14:formula2>
            <xm:f>30</xm:f>
          </x14:formula2>
          <xm:sqref>C10:I10</xm:sqref>
        </x14:dataValidation>
        <x14:dataValidation xr:uid="{0FB626F7-B52C-4836-8F1E-913689C89839}" type="whole" allowBlank="1" error="Scrie un număr de la 1 la 5.&#10;1 = foarte proastă, 3 = acceptabilă, 5 = foarte bună." errorStyle="stop" errorTitle="Valoare în afara scalei" imeMode="noControl" operator="between" prompt="De la 1 la 5. 1 = foarte proastă, 5 = foarte bună." promptTitle="Ce notezi aici" showDropDown="0" showErrorMessage="1" showInputMessage="1">
          <x14:formula1>
            <xm:f>1</xm:f>
          </x14:formula1>
          <x14:formula2>
            <xm:f>5</xm:f>
          </x14:formula2>
          <xm:sqref>C16:I16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0" showRowColHeaders="1" showZeros="1" rightToLeft="0" view="normal" topLeftCell="A1" zoomScale="100" workbookViewId="0">
      <selection activeCell="A1" activeCellId="0" sqref="A1"/>
    </sheetView>
  </sheetViews>
  <sheetFormatPr defaultColWidth="8.6796875" defaultRowHeight="15"/>
  <cols>
    <col customWidth="1" min="1" max="1" style="0" width="3"/>
    <col customWidth="1" min="2" max="2" style="0" width="74"/>
    <col customWidth="1" min="3" max="3" style="0" width="16"/>
  </cols>
  <sheetData>
    <row r="2" ht="27.75" customHeight="1">
      <c r="B2" s="32" t="s">
        <v>52</v>
      </c>
    </row>
    <row r="4" ht="21" customHeight="1">
      <c r="B4" s="33" t="s">
        <v>53</v>
      </c>
      <c r="C4" s="34">
        <f>COUNT('Săptămâna 1'!C19:I19,'Săptămâna 2'!C19:I19)</f>
        <v>0</v>
      </c>
    </row>
    <row r="5" ht="21" customHeight="1">
      <c r="B5" s="33" t="s">
        <v>54</v>
      </c>
      <c r="C5" s="35" t="str">
        <f>IFERROR(AVERAGE('Săptămâna 1'!C18:I18,'Săptămâna 2'!C18:I18),"")</f>
        <v/>
      </c>
    </row>
    <row r="6" ht="21" customHeight="1">
      <c r="B6" s="33" t="s">
        <v>55</v>
      </c>
      <c r="C6" s="35" t="str">
        <f>IFERROR(AVERAGE('Săptămâna 1'!C17:I17,'Săptămâna 2'!C17:I17),"")</f>
        <v/>
      </c>
    </row>
    <row r="7" ht="21" customHeight="1">
      <c r="B7" s="33" t="s">
        <v>56</v>
      </c>
      <c r="C7" s="36" t="str">
        <f>IFERROR(AVERAGE('Săptămâna 1'!C19:I19,'Săptămâna 2'!C19:I19),"")</f>
        <v/>
      </c>
    </row>
    <row r="8" ht="21" customHeight="1">
      <c r="B8" s="33" t="s">
        <v>57</v>
      </c>
      <c r="C8" s="34" t="str">
        <f>IFERROR(AVERAGE('Săptămâna 1'!C9:I9,'Săptămâna 2'!C9:I9),"")</f>
        <v/>
      </c>
    </row>
    <row r="9" ht="21" customHeight="1">
      <c r="B9" s="33" t="s">
        <v>58</v>
      </c>
      <c r="C9" s="37" t="str">
        <f>IFERROR(AVERAGE('Săptămâna 1'!C10:I10,'Săptămâna 2'!C10:I10),"")</f>
        <v/>
      </c>
    </row>
    <row r="10" ht="21" customHeight="1">
      <c r="B10" s="33" t="s">
        <v>59</v>
      </c>
      <c r="C10" s="37" t="str">
        <f>IFERROR(AVERAGE('Săptămâna 1'!C16:I16,'Săptămâna 2'!C16:I16),"")</f>
        <v/>
      </c>
    </row>
    <row r="11" ht="21" customHeight="1">
      <c r="B11" s="33" t="s">
        <v>60</v>
      </c>
      <c r="C11" s="35" t="str">
        <f>IF(COUNT('Săptămâna 1'!C13:I13,'Săptămâna 2'!C13:I13)=0,"",MAX('Săptămâna 1'!C13:I13,'Săptămâna 2'!C13:I13)-MIN('Săptămâna 1'!C13:I13,'Săptămâna 2'!C13:I13))</f>
        <v/>
      </c>
    </row>
    <row r="14" ht="15">
      <c r="B14" s="10" t="s">
        <v>61</v>
      </c>
      <c r="C14" s="10"/>
      <c r="D14" s="10"/>
      <c r="E14" s="10"/>
      <c r="F14" s="10"/>
      <c r="G14" s="10"/>
      <c r="H14" s="10"/>
    </row>
    <row r="15" ht="15">
      <c r="B15" s="10" t="s">
        <v>62</v>
      </c>
      <c r="C15" s="10"/>
      <c r="D15" s="10"/>
      <c r="E15" s="10"/>
      <c r="F15" s="10"/>
      <c r="G15" s="10"/>
      <c r="H15" s="10"/>
    </row>
    <row r="16" ht="15">
      <c r="B16" s="10"/>
      <c r="C16" s="10"/>
      <c r="D16" s="10"/>
      <c r="E16" s="10"/>
      <c r="F16" s="10"/>
      <c r="G16" s="10"/>
      <c r="H16" s="10"/>
    </row>
    <row r="17" ht="15">
      <c r="B17" s="38" t="s">
        <v>63</v>
      </c>
      <c r="C17" s="38"/>
      <c r="D17" s="38"/>
      <c r="E17" s="38"/>
      <c r="F17" s="38"/>
      <c r="G17" s="38"/>
      <c r="H17" s="38"/>
    </row>
    <row r="18" ht="15">
      <c r="B18" s="10"/>
      <c r="C18" s="10"/>
      <c r="D18" s="10"/>
      <c r="E18" s="10"/>
      <c r="F18" s="10"/>
      <c r="G18" s="10"/>
      <c r="H18" s="10"/>
    </row>
    <row r="19" ht="15">
      <c r="B19" s="39" t="s">
        <v>64</v>
      </c>
      <c r="C19" s="39"/>
      <c r="D19" s="39"/>
      <c r="E19" s="39"/>
      <c r="F19" s="39"/>
      <c r="G19" s="39"/>
      <c r="H19" s="39"/>
    </row>
  </sheetData>
  <mergeCells count="6">
    <mergeCell ref="B14:H14"/>
    <mergeCell ref="B15:H15"/>
    <mergeCell ref="B16:H16"/>
    <mergeCell ref="B17:H17"/>
    <mergeCell ref="B18:H18"/>
    <mergeCell ref="B19:H19"/>
  </mergeCells>
  <printOptions headings="0" gridLines="0" horizontalCentered="0" verticalCentered="0"/>
  <pageMargins left="0.40000000000000008" right="0.40000000000000008" top="0.5" bottom="0.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dc:language>en-US</dc:language>
  <cp:revision>4</cp:revision>
  <dcterms:created xsi:type="dcterms:W3CDTF">2026-09-13T10:16:05Z</dcterms:created>
  <dcterms:modified xsi:type="dcterms:W3CDTF">2026-09-14T06:26:22Z</dcterms:modified>
</cp:coreProperties>
</file>